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heinakayama/Desktop/macPrivate/blog雑多/"/>
    </mc:Choice>
  </mc:AlternateContent>
  <xr:revisionPtr revIDLastSave="0" documentId="13_ncr:1_{4A0A603E-8F3A-F84D-B247-1AACD16974E9}" xr6:coauthVersionLast="47" xr6:coauthVersionMax="47" xr10:uidLastSave="{00000000-0000-0000-0000-000000000000}"/>
  <bookViews>
    <workbookView xWindow="0" yWindow="740" windowWidth="29400" windowHeight="16980" xr2:uid="{AB5B1F3B-04AB-1545-9C3D-63166206A25B}"/>
  </bookViews>
  <sheets>
    <sheet name="無料ツール (入力例)" sheetId="2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4" l="1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G3" i="4"/>
  <c r="F3" i="4"/>
  <c r="E3" i="4"/>
  <c r="D3" i="4"/>
  <c r="C3" i="4"/>
  <c r="F52" i="2"/>
  <c r="F53" i="2"/>
  <c r="F54" i="2"/>
  <c r="F55" i="2"/>
  <c r="F56" i="2"/>
  <c r="F61" i="2"/>
  <c r="F62" i="2"/>
  <c r="F63" i="2"/>
  <c r="F65" i="2"/>
  <c r="F64" i="2"/>
  <c r="F70" i="2"/>
  <c r="F71" i="2"/>
  <c r="F72" i="2"/>
  <c r="F73" i="2"/>
  <c r="F69" i="2"/>
  <c r="C44" i="2"/>
  <c r="C45" i="2"/>
  <c r="C46" i="2"/>
  <c r="C47" i="2"/>
  <c r="C48" i="2"/>
  <c r="C43" i="2"/>
  <c r="C29" i="2"/>
  <c r="C22" i="2"/>
  <c r="D22" i="2"/>
  <c r="C23" i="2"/>
  <c r="D23" i="2"/>
  <c r="C24" i="2"/>
  <c r="D24" i="2"/>
  <c r="E24" i="2" s="1"/>
  <c r="C25" i="2"/>
  <c r="D25" i="2"/>
  <c r="E25" i="2" s="1"/>
  <c r="C26" i="2"/>
  <c r="D26" i="2"/>
  <c r="E26" i="2" s="1"/>
  <c r="G22" i="2"/>
  <c r="H22" i="2"/>
  <c r="G23" i="2"/>
  <c r="F23" i="2" s="1"/>
  <c r="H23" i="2"/>
  <c r="G24" i="2"/>
  <c r="H24" i="2"/>
  <c r="G25" i="2"/>
  <c r="H25" i="2"/>
  <c r="G26" i="2"/>
  <c r="F26" i="2" s="1"/>
  <c r="H26" i="2"/>
  <c r="H21" i="2"/>
  <c r="G21" i="2"/>
  <c r="F21" i="2" s="1"/>
  <c r="C21" i="2"/>
  <c r="D21" i="2"/>
  <c r="E21" i="2" s="1"/>
  <c r="B22" i="2"/>
  <c r="B23" i="2"/>
  <c r="B24" i="2"/>
  <c r="B25" i="2"/>
  <c r="B26" i="2"/>
  <c r="B21" i="2"/>
  <c r="F29" i="2"/>
  <c r="F25" i="2"/>
  <c r="E22" i="2"/>
  <c r="F22" i="2"/>
  <c r="E23" i="2"/>
  <c r="E8" i="2"/>
  <c r="E20" i="2" s="1"/>
  <c r="B5" i="2"/>
  <c r="C31" i="2" l="1"/>
  <c r="F24" i="2"/>
  <c r="C32" i="2" s="1"/>
  <c r="C33" i="2"/>
  <c r="C34" i="2"/>
  <c r="C30" i="2"/>
</calcChain>
</file>

<file path=xl/sharedStrings.xml><?xml version="1.0" encoding="utf-8"?>
<sst xmlns="http://schemas.openxmlformats.org/spreadsheetml/2006/main" count="121" uniqueCount="60">
  <si>
    <t>無料ツール①「周辺のお仲間データ」</t>
    <rPh sb="0" eb="2">
      <t>ムリョウ</t>
    </rPh>
    <phoneticPr fontId="1"/>
  </si>
  <si>
    <t>5番アイアン</t>
    <phoneticPr fontId="1"/>
  </si>
  <si>
    <t>あなたが今回、交代させたいクラブ→</t>
    <rPh sb="4" eb="6">
      <t>コンカイ</t>
    </rPh>
    <rPh sb="7" eb="9">
      <t>コウタイ</t>
    </rPh>
    <phoneticPr fontId="1"/>
  </si>
  <si>
    <t>より下のクラブ2本と上のクラブ2本のデータを計測します。</t>
    <rPh sb="2" eb="3">
      <t>シタノ</t>
    </rPh>
    <rPh sb="10" eb="11">
      <t>ウエノ</t>
    </rPh>
    <rPh sb="22" eb="24">
      <t>ケイソク</t>
    </rPh>
    <phoneticPr fontId="1"/>
  </si>
  <si>
    <t>６番アイアン</t>
    <phoneticPr fontId="1"/>
  </si>
  <si>
    <t>７番アイアン</t>
    <phoneticPr fontId="1"/>
  </si>
  <si>
    <t>データ項目</t>
    <rPh sb="3" eb="5">
      <t>コウモク</t>
    </rPh>
    <phoneticPr fontId="1"/>
  </si>
  <si>
    <t>キャリー</t>
    <phoneticPr fontId="1"/>
  </si>
  <si>
    <t>総飛距離</t>
    <phoneticPr fontId="1"/>
  </si>
  <si>
    <t>ヘッドスピード</t>
    <phoneticPr fontId="1"/>
  </si>
  <si>
    <t>スピン量</t>
    <rPh sb="3" eb="4">
      <t>リョウ</t>
    </rPh>
    <phoneticPr fontId="1"/>
  </si>
  <si>
    <t>あなたの持ち球→</t>
    <rPh sb="4" eb="5">
      <t xml:space="preserve">モチダマ </t>
    </rPh>
    <phoneticPr fontId="1"/>
  </si>
  <si>
    <t>ドロー</t>
  </si>
  <si>
    <t>最高到達点</t>
    <rPh sb="0" eb="5">
      <t>サイコウ</t>
    </rPh>
    <phoneticPr fontId="1"/>
  </si>
  <si>
    <t>4U</t>
    <phoneticPr fontId="1"/>
  </si>
  <si>
    <t>５W</t>
    <phoneticPr fontId="1"/>
  </si>
  <si>
    <t>の代わりになるクラブ</t>
    <rPh sb="1" eb="2">
      <t>カワリ</t>
    </rPh>
    <phoneticPr fontId="1"/>
  </si>
  <si>
    <t>無料ツール②「相棒の条件データ」</t>
    <rPh sb="0" eb="2">
      <t>ムリョウ</t>
    </rPh>
    <rPh sb="7" eb="9">
      <t>アイボウ</t>
    </rPh>
    <rPh sb="10" eb="12">
      <t>ジョウケn</t>
    </rPh>
    <phoneticPr fontId="1"/>
  </si>
  <si>
    <t>の代わりになるクラブの提案</t>
    <rPh sb="1" eb="2">
      <t>カワリ</t>
    </rPh>
    <rPh sb="11" eb="13">
      <t>テイアn</t>
    </rPh>
    <phoneticPr fontId="1"/>
  </si>
  <si>
    <t>総飛距離</t>
    <rPh sb="0" eb="4">
      <t>ソウヒキョリ</t>
    </rPh>
    <phoneticPr fontId="1"/>
  </si>
  <si>
    <t>スピン量</t>
    <phoneticPr fontId="1"/>
  </si>
  <si>
    <t>条件まとめ（参考値）</t>
    <rPh sb="0" eb="2">
      <t>ジョウケn</t>
    </rPh>
    <rPh sb="6" eb="8">
      <t>サンコウ</t>
    </rPh>
    <rPh sb="8" eb="9">
      <t>t</t>
    </rPh>
    <phoneticPr fontId="1"/>
  </si>
  <si>
    <t>クラブ選びの条件</t>
    <phoneticPr fontId="1"/>
  </si>
  <si>
    <t>□</t>
    <phoneticPr fontId="1"/>
  </si>
  <si>
    <t>打感</t>
    <rPh sb="0" eb="2">
      <t xml:space="preserve">ダカン </t>
    </rPh>
    <phoneticPr fontId="1"/>
  </si>
  <si>
    <t>価格（　　　　　円以内）</t>
    <rPh sb="0" eb="2">
      <t>カカク</t>
    </rPh>
    <rPh sb="8" eb="9">
      <t>エn</t>
    </rPh>
    <rPh sb="9" eb="11">
      <t xml:space="preserve">イナイ </t>
    </rPh>
    <phoneticPr fontId="1"/>
  </si>
  <si>
    <t>メーカー</t>
    <phoneticPr fontId="1"/>
  </si>
  <si>
    <t>打ちやすさ</t>
    <rPh sb="0" eb="1">
      <t>ウチヤス</t>
    </rPh>
    <phoneticPr fontId="1"/>
  </si>
  <si>
    <t>見た目</t>
    <rPh sb="0" eb="1">
      <t>ミタメ</t>
    </rPh>
    <phoneticPr fontId="1"/>
  </si>
  <si>
    <t>ミス許容性</t>
    <phoneticPr fontId="1"/>
  </si>
  <si>
    <t>操作性</t>
    <rPh sb="0" eb="3">
      <t xml:space="preserve">ソウサ </t>
    </rPh>
    <phoneticPr fontId="1"/>
  </si>
  <si>
    <t>が打てる</t>
    <phoneticPr fontId="1"/>
  </si>
  <si>
    <t>ヤード</t>
    <phoneticPr fontId="1"/>
  </si>
  <si>
    <t>H/S</t>
    <phoneticPr fontId="1"/>
  </si>
  <si>
    <t>ロフト角</t>
    <phoneticPr fontId="1"/>
  </si>
  <si>
    <t>度</t>
    <rPh sb="0" eb="1">
      <t xml:space="preserve">ド </t>
    </rPh>
    <phoneticPr fontId="1"/>
  </si>
  <si>
    <t>構えたフィーリング</t>
    <rPh sb="0" eb="1">
      <t>カマエ</t>
    </rPh>
    <phoneticPr fontId="1"/>
  </si>
  <si>
    <t>無料ツール③「最初で最後の試打シート」</t>
    <rPh sb="0" eb="2">
      <t>ムリョウ</t>
    </rPh>
    <rPh sb="7" eb="9">
      <t>サイショデ</t>
    </rPh>
    <rPh sb="10" eb="12">
      <t>サイゴ</t>
    </rPh>
    <rPh sb="13" eb="15">
      <t xml:space="preserve">シダ </t>
    </rPh>
    <phoneticPr fontId="1"/>
  </si>
  <si>
    <t>試打前条件</t>
    <rPh sb="0" eb="3">
      <t>シダマエ</t>
    </rPh>
    <rPh sb="3" eb="5">
      <t xml:space="preserve">ジョウケン </t>
    </rPh>
    <phoneticPr fontId="1"/>
  </si>
  <si>
    <t>構えやすさ</t>
    <rPh sb="0" eb="1">
      <t>カマエ</t>
    </rPh>
    <phoneticPr fontId="1"/>
  </si>
  <si>
    <t>打感</t>
    <rPh sb="0" eb="2">
      <t>ダカn</t>
    </rPh>
    <phoneticPr fontId="1"/>
  </si>
  <si>
    <t>ミス許容性</t>
    <rPh sb="2" eb="5">
      <t>キョヨウ</t>
    </rPh>
    <phoneticPr fontId="1"/>
  </si>
  <si>
    <t>価格</t>
    <rPh sb="0" eb="2">
      <t>カカク</t>
    </rPh>
    <phoneticPr fontId="1"/>
  </si>
  <si>
    <t>キャリー</t>
  </si>
  <si>
    <t>選択したクラブ①</t>
    <rPh sb="0" eb="2">
      <t>センタク</t>
    </rPh>
    <phoneticPr fontId="1"/>
  </si>
  <si>
    <t>選択したクラブ②</t>
    <rPh sb="0" eb="2">
      <t>センタク</t>
    </rPh>
    <phoneticPr fontId="1"/>
  </si>
  <si>
    <t>ロフト角</t>
  </si>
  <si>
    <t>総飛距離</t>
  </si>
  <si>
    <t>ヘッドスピード</t>
  </si>
  <si>
    <t>スピン量</t>
  </si>
  <si>
    <t>最高到達点</t>
  </si>
  <si>
    <t>選択したクラブ③</t>
    <phoneticPr fontId="1"/>
  </si>
  <si>
    <t>点数（10点満点中）</t>
    <rPh sb="0" eb="2">
      <t>テンスウ</t>
    </rPh>
    <phoneticPr fontId="1"/>
  </si>
  <si>
    <t>点</t>
    <rPh sb="0" eb="1">
      <t xml:space="preserve">テン </t>
    </rPh>
    <phoneticPr fontId="1"/>
  </si>
  <si>
    <t>クラブ</t>
    <phoneticPr fontId="1"/>
  </si>
  <si>
    <t>①</t>
    <phoneticPr fontId="1"/>
  </si>
  <si>
    <t>②</t>
    <phoneticPr fontId="1"/>
  </si>
  <si>
    <t>③</t>
    <phoneticPr fontId="1"/>
  </si>
  <si>
    <t>球の上がりやすさ</t>
    <rPh sb="0" eb="1">
      <t>タマノアグ</t>
    </rPh>
    <phoneticPr fontId="1"/>
  </si>
  <si>
    <t>条件入力→</t>
    <rPh sb="0" eb="2">
      <t>ジョウケn</t>
    </rPh>
    <rPh sb="2" eb="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</si>
</sst>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2"/>
      <charset val="128"/>
    </font>
    <font>
      <sz val="14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4" fillId="5" borderId="3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left" vertical="center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4" borderId="2" xfId="0" applyFont="1" applyFill="1" applyBorder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7" fillId="6" borderId="11" xfId="0" applyFont="1" applyFill="1" applyBorder="1" applyProtection="1">
      <alignment vertical="center"/>
      <protection locked="0"/>
    </xf>
    <xf numFmtId="0" fontId="7" fillId="6" borderId="14" xfId="0" applyFont="1" applyFill="1" applyBorder="1" applyProtection="1">
      <alignment vertical="center"/>
      <protection locked="0"/>
    </xf>
    <xf numFmtId="0" fontId="7" fillId="6" borderId="16" xfId="0" applyFont="1" applyFill="1" applyBorder="1" applyProtection="1">
      <alignment vertical="center"/>
      <protection locked="0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7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試打評価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Sheet1!$C$3:$G$3</c:f>
              <c:strCache>
                <c:ptCount val="5"/>
                <c:pt idx="0">
                  <c:v>打感</c:v>
                </c:pt>
                <c:pt idx="1">
                  <c:v>構えやすさ</c:v>
                </c:pt>
                <c:pt idx="2">
                  <c:v>価格</c:v>
                </c:pt>
                <c:pt idx="3">
                  <c:v>球の上がりやすさ</c:v>
                </c:pt>
                <c:pt idx="4">
                  <c:v>ミス許容性</c:v>
                </c:pt>
              </c:strCache>
            </c:strRef>
          </c:cat>
          <c:val>
            <c:numRef>
              <c:f>Sheet1!$C$4:$G$4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B-2442-9B83-5900DAFBBCEF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Sheet1!$C$3:$G$3</c:f>
              <c:strCache>
                <c:ptCount val="5"/>
                <c:pt idx="0">
                  <c:v>打感</c:v>
                </c:pt>
                <c:pt idx="1">
                  <c:v>構えやすさ</c:v>
                </c:pt>
                <c:pt idx="2">
                  <c:v>価格</c:v>
                </c:pt>
                <c:pt idx="3">
                  <c:v>球の上がりやすさ</c:v>
                </c:pt>
                <c:pt idx="4">
                  <c:v>ミス許容性</c:v>
                </c:pt>
              </c:strCache>
            </c:strRef>
          </c:cat>
          <c:val>
            <c:numRef>
              <c:f>Sheet1!$C$5:$G$5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B-2442-9B83-5900DAFBBCEF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③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Sheet1!$C$3:$G$3</c:f>
              <c:strCache>
                <c:ptCount val="5"/>
                <c:pt idx="0">
                  <c:v>打感</c:v>
                </c:pt>
                <c:pt idx="1">
                  <c:v>構えやすさ</c:v>
                </c:pt>
                <c:pt idx="2">
                  <c:v>価格</c:v>
                </c:pt>
                <c:pt idx="3">
                  <c:v>球の上がりやすさ</c:v>
                </c:pt>
                <c:pt idx="4">
                  <c:v>ミス許容性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B-2442-9B83-5900DAFBB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978255"/>
        <c:axId val="1016936159"/>
      </c:radarChart>
      <c:catAx>
        <c:axId val="101697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936159"/>
        <c:crosses val="autoZero"/>
        <c:auto val="1"/>
        <c:lblAlgn val="ctr"/>
        <c:lblOffset val="100"/>
        <c:noMultiLvlLbl val="0"/>
      </c:catAx>
      <c:valAx>
        <c:axId val="101693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97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Sheet1!$C$3:$G$3</c:f>
              <c:strCache>
                <c:ptCount val="5"/>
                <c:pt idx="0">
                  <c:v>打感</c:v>
                </c:pt>
                <c:pt idx="1">
                  <c:v>構えやすさ</c:v>
                </c:pt>
                <c:pt idx="2">
                  <c:v>価格</c:v>
                </c:pt>
                <c:pt idx="3">
                  <c:v>球の上がりやすさ</c:v>
                </c:pt>
                <c:pt idx="4">
                  <c:v>ミス許容性</c:v>
                </c:pt>
              </c:strCache>
            </c:strRef>
          </c:cat>
          <c:val>
            <c:numRef>
              <c:f>Sheet1!$C$4:$G$4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F-934B-9C08-68481C738001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Sheet1!$C$3:$G$3</c:f>
              <c:strCache>
                <c:ptCount val="5"/>
                <c:pt idx="0">
                  <c:v>打感</c:v>
                </c:pt>
                <c:pt idx="1">
                  <c:v>構えやすさ</c:v>
                </c:pt>
                <c:pt idx="2">
                  <c:v>価格</c:v>
                </c:pt>
                <c:pt idx="3">
                  <c:v>球の上がりやすさ</c:v>
                </c:pt>
                <c:pt idx="4">
                  <c:v>ミス許容性</c:v>
                </c:pt>
              </c:strCache>
            </c:strRef>
          </c:cat>
          <c:val>
            <c:numRef>
              <c:f>Sheet1!$C$5:$G$5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F-934B-9C08-68481C738001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③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Sheet1!$C$3:$G$3</c:f>
              <c:strCache>
                <c:ptCount val="5"/>
                <c:pt idx="0">
                  <c:v>打感</c:v>
                </c:pt>
                <c:pt idx="1">
                  <c:v>構えやすさ</c:v>
                </c:pt>
                <c:pt idx="2">
                  <c:v>価格</c:v>
                </c:pt>
                <c:pt idx="3">
                  <c:v>球の上がりやすさ</c:v>
                </c:pt>
                <c:pt idx="4">
                  <c:v>ミス許容性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F-934B-9C08-68481C73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978255"/>
        <c:axId val="1016936159"/>
      </c:radarChart>
      <c:catAx>
        <c:axId val="101697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936159"/>
        <c:crosses val="autoZero"/>
        <c:auto val="1"/>
        <c:lblAlgn val="ctr"/>
        <c:lblOffset val="100"/>
        <c:noMultiLvlLbl val="0"/>
      </c:catAx>
      <c:valAx>
        <c:axId val="101693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97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406400</xdr:colOff>
      <xdr:row>14</xdr:row>
      <xdr:rowOff>190500</xdr:rowOff>
    </xdr:from>
    <xdr:to>
      <xdr:col>5</xdr:col>
      <xdr:colOff>990600</xdr:colOff>
      <xdr:row>16</xdr:row>
      <xdr:rowOff>215900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370CB0B7-572C-631D-E9B7-2CDC95EC8BC0}"/>
            </a:ext>
          </a:extLst>
        </xdr:cNvPr>
        <xdr:cNvSpPr/>
      </xdr:nvSpPr>
      <xdr:spPr>
        <a:xfrm>
          <a:off x="5715000" y="5372100"/>
          <a:ext cx="2108200" cy="533400"/>
        </a:xfrm>
        <a:prstGeom prst="downArrow">
          <a:avLst>
            <a:gd name="adj1" fmla="val 63253"/>
            <a:gd name="adj2" fmla="val 619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101600</xdr:colOff>
      <xdr:row>21</xdr:row>
      <xdr:rowOff>165100</xdr:rowOff>
    </xdr:from>
    <xdr:to>
      <xdr:col>6</xdr:col>
      <xdr:colOff>723900</xdr:colOff>
      <xdr:row>24</xdr:row>
      <xdr:rowOff>177800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547C994C-C6BB-1EF9-B1A7-12E57915A60D}"/>
            </a:ext>
          </a:extLst>
        </xdr:cNvPr>
        <xdr:cNvSpPr/>
      </xdr:nvSpPr>
      <xdr:spPr>
        <a:xfrm flipH="1">
          <a:off x="8458200" y="7912100"/>
          <a:ext cx="622300" cy="1041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21</xdr:row>
      <xdr:rowOff>241300</xdr:rowOff>
    </xdr:from>
    <xdr:to>
      <xdr:col>4</xdr:col>
      <xdr:colOff>711200</xdr:colOff>
      <xdr:row>24</xdr:row>
      <xdr:rowOff>114300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6653C06-BD43-6145-B887-49110CFB546E}"/>
            </a:ext>
          </a:extLst>
        </xdr:cNvPr>
        <xdr:cNvSpPr/>
      </xdr:nvSpPr>
      <xdr:spPr>
        <a:xfrm>
          <a:off x="5384800" y="7988300"/>
          <a:ext cx="635000" cy="901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6350</xdr:colOff>
      <xdr:row>48</xdr:row>
      <xdr:rowOff>19050</xdr:rowOff>
    </xdr:from>
    <xdr:to>
      <xdr:col>2</xdr:col>
      <xdr:colOff>908050</xdr:colOff>
      <xdr:row>50</xdr:row>
      <xdr:rowOff>146050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D9A657C-E18D-1B43-9DCB-EC25E2CBBB83}"/>
            </a:ext>
          </a:extLst>
        </xdr:cNvPr>
        <xdr:cNvSpPr/>
      </xdr:nvSpPr>
      <xdr:spPr>
        <a:xfrm rot="5400000">
          <a:off x="2286000" y="15024100"/>
          <a:ext cx="635000" cy="901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698500</xdr:colOff>
      <xdr:row>48</xdr:row>
      <xdr:rowOff>50800</xdr:rowOff>
    </xdr:from>
    <xdr:to>
      <xdr:col>13</xdr:col>
      <xdr:colOff>774700</xdr:colOff>
      <xdr:row>65</xdr:row>
      <xdr:rowOff>101600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1739222-ED00-744E-8C2C-F60DF2964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3</xdr:row>
      <xdr:rowOff>165100</xdr:rowOff>
    </xdr:from>
    <xdr:to>
      <xdr:col>15</xdr:col>
      <xdr:colOff>165100</xdr:colOff>
      <xdr:row>20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9FB3B0-1A1E-6C18-667A-18536DCC4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7A03-7ED0-7242-930B-93BB8762F09C}">
  <dimension ref="B2:H75"/>
  <sheetViews>
    <sheetView tabSelected="1" topLeftCell="A36" workbookViewId="0">
      <selection activeCell="H47" sqref="H47"/>
    </sheetView>
  </sheetViews>
  <sheetFormatPr baseColWidth="10" defaultRowHeight="20"/>
  <cols>
    <col min="1" max="1" width="4" style="7" customWidth="1"/>
    <col min="2" max="2" width="20.140625" style="7" customWidth="1"/>
    <col min="3" max="3" width="17.28515625" style="7" customWidth="1"/>
    <col min="4" max="4" width="18.28515625" style="7" customWidth="1"/>
    <col min="5" max="5" width="17.140625" style="7" customWidth="1"/>
    <col min="6" max="6" width="23.28515625" style="7" bestFit="1" customWidth="1"/>
    <col min="7" max="7" width="15.5703125" style="7" customWidth="1"/>
    <col min="8" max="8" width="15.28515625" style="7" customWidth="1"/>
    <col min="9" max="16384" width="10.7109375" style="7"/>
  </cols>
  <sheetData>
    <row r="2" spans="2:8" ht="27">
      <c r="B2" s="6" t="s">
        <v>0</v>
      </c>
    </row>
    <row r="3" spans="2:8" ht="21" thickBot="1"/>
    <row r="4" spans="2:8" ht="25" thickBot="1">
      <c r="B4" s="8" t="s">
        <v>2</v>
      </c>
      <c r="C4" s="8"/>
      <c r="D4" s="9" t="s">
        <v>1</v>
      </c>
      <c r="E4" s="8"/>
      <c r="F4" s="8"/>
      <c r="G4" s="8"/>
      <c r="H4" s="8"/>
    </row>
    <row r="5" spans="2:8" ht="25" thickBot="1">
      <c r="B5" s="2" t="str">
        <f>D4</f>
        <v>5番アイアン</v>
      </c>
      <c r="C5" s="8" t="s">
        <v>3</v>
      </c>
      <c r="D5" s="8"/>
      <c r="E5" s="8"/>
      <c r="F5" s="8"/>
      <c r="G5" s="8"/>
      <c r="H5" s="8"/>
    </row>
    <row r="6" spans="2:8" ht="25" thickBot="1">
      <c r="B6" s="8" t="s">
        <v>11</v>
      </c>
      <c r="C6" s="10" t="s">
        <v>12</v>
      </c>
      <c r="D6" s="8"/>
      <c r="E6" s="8"/>
      <c r="F6" s="8"/>
      <c r="G6" s="8"/>
      <c r="H6" s="8"/>
    </row>
    <row r="7" spans="2:8" ht="25" thickBot="1">
      <c r="B7" s="8"/>
      <c r="C7" s="8"/>
      <c r="D7" s="8"/>
      <c r="E7" s="8"/>
      <c r="F7" s="8"/>
      <c r="G7" s="8"/>
      <c r="H7" s="8"/>
    </row>
    <row r="8" spans="2:8" ht="40" customHeight="1">
      <c r="B8" s="11" t="s">
        <v>6</v>
      </c>
      <c r="C8" s="12" t="s">
        <v>5</v>
      </c>
      <c r="D8" s="12" t="s">
        <v>4</v>
      </c>
      <c r="E8" s="13" t="str">
        <f>D4</f>
        <v>5番アイアン</v>
      </c>
      <c r="F8" s="14" t="s">
        <v>16</v>
      </c>
      <c r="G8" s="12" t="s">
        <v>14</v>
      </c>
      <c r="H8" s="12" t="s">
        <v>15</v>
      </c>
    </row>
    <row r="9" spans="2:8" ht="40" customHeight="1">
      <c r="B9" s="15" t="s">
        <v>34</v>
      </c>
      <c r="C9" s="16">
        <v>34</v>
      </c>
      <c r="D9" s="16">
        <v>31</v>
      </c>
      <c r="E9" s="17"/>
      <c r="F9" s="18"/>
      <c r="G9" s="16">
        <v>23</v>
      </c>
      <c r="H9" s="16">
        <v>18</v>
      </c>
    </row>
    <row r="10" spans="2:8" ht="40" customHeight="1">
      <c r="B10" s="19" t="s">
        <v>7</v>
      </c>
      <c r="C10" s="15">
        <v>155.80000000000001</v>
      </c>
      <c r="D10" s="15">
        <v>172.3</v>
      </c>
      <c r="E10" s="20"/>
      <c r="F10" s="21"/>
      <c r="G10" s="15">
        <v>200.5</v>
      </c>
      <c r="H10" s="15">
        <v>218.2</v>
      </c>
    </row>
    <row r="11" spans="2:8" ht="40" customHeight="1">
      <c r="B11" s="15" t="s">
        <v>8</v>
      </c>
      <c r="C11" s="15">
        <v>168.9</v>
      </c>
      <c r="D11" s="15">
        <v>186.8</v>
      </c>
      <c r="E11" s="20"/>
      <c r="F11" s="21"/>
      <c r="G11" s="15">
        <v>219</v>
      </c>
      <c r="H11" s="15">
        <v>235.8</v>
      </c>
    </row>
    <row r="12" spans="2:8" ht="40" customHeight="1">
      <c r="B12" s="15" t="s">
        <v>9</v>
      </c>
      <c r="C12" s="15">
        <v>36.9</v>
      </c>
      <c r="D12" s="15">
        <v>38.700000000000003</v>
      </c>
      <c r="E12" s="20"/>
      <c r="F12" s="21"/>
      <c r="G12" s="15">
        <v>39.9</v>
      </c>
      <c r="H12" s="15">
        <v>41.8</v>
      </c>
    </row>
    <row r="13" spans="2:8" ht="40" customHeight="1">
      <c r="B13" s="15" t="s">
        <v>10</v>
      </c>
      <c r="C13" s="15">
        <v>6050</v>
      </c>
      <c r="D13" s="15">
        <v>5267</v>
      </c>
      <c r="E13" s="20"/>
      <c r="F13" s="21"/>
      <c r="G13" s="15">
        <v>3908</v>
      </c>
      <c r="H13" s="15">
        <v>4111</v>
      </c>
    </row>
    <row r="14" spans="2:8" ht="40" customHeight="1" thickBot="1">
      <c r="B14" s="15" t="s">
        <v>13</v>
      </c>
      <c r="C14" s="15">
        <v>35.299999999999997</v>
      </c>
      <c r="D14" s="15">
        <v>38.1</v>
      </c>
      <c r="E14" s="22"/>
      <c r="F14" s="23"/>
      <c r="G14" s="15">
        <v>33.299999999999997</v>
      </c>
      <c r="H14" s="15">
        <v>41.5</v>
      </c>
    </row>
    <row r="18" spans="2:8" ht="27">
      <c r="B18" s="6" t="s">
        <v>17</v>
      </c>
    </row>
    <row r="19" spans="2:8" ht="21" thickBot="1"/>
    <row r="20" spans="2:8" ht="27" customHeight="1">
      <c r="B20" s="11" t="s">
        <v>6</v>
      </c>
      <c r="C20" s="12" t="s">
        <v>5</v>
      </c>
      <c r="D20" s="12" t="s">
        <v>4</v>
      </c>
      <c r="E20" s="4" t="str">
        <f>E8</f>
        <v>5番アイアン</v>
      </c>
      <c r="F20" s="5" t="s">
        <v>18</v>
      </c>
      <c r="G20" s="12" t="s">
        <v>14</v>
      </c>
      <c r="H20" s="12" t="s">
        <v>15</v>
      </c>
    </row>
    <row r="21" spans="2:8" ht="27" customHeight="1">
      <c r="B21" s="3" t="str">
        <f>B9</f>
        <v>ロフト角</v>
      </c>
      <c r="C21" s="3">
        <f t="shared" ref="C21:D21" si="0">C9</f>
        <v>34</v>
      </c>
      <c r="D21" s="3">
        <f t="shared" si="0"/>
        <v>31</v>
      </c>
      <c r="E21" s="36">
        <f>(D21-C21)+D21</f>
        <v>28</v>
      </c>
      <c r="F21" s="37">
        <f>G21-(H21-G21)</f>
        <v>28</v>
      </c>
      <c r="G21" s="3">
        <f t="shared" ref="G21:H21" si="1">G9</f>
        <v>23</v>
      </c>
      <c r="H21" s="3">
        <f t="shared" si="1"/>
        <v>18</v>
      </c>
    </row>
    <row r="22" spans="2:8" ht="27" customHeight="1">
      <c r="B22" s="3" t="str">
        <f t="shared" ref="B22:D26" si="2">B10</f>
        <v>キャリー</v>
      </c>
      <c r="C22" s="3">
        <f t="shared" si="2"/>
        <v>155.80000000000001</v>
      </c>
      <c r="D22" s="3">
        <f t="shared" si="2"/>
        <v>172.3</v>
      </c>
      <c r="E22" s="36">
        <f>(D22-C22)+D22</f>
        <v>188.8</v>
      </c>
      <c r="F22" s="37">
        <f>G22-(H22-G22)</f>
        <v>182.8</v>
      </c>
      <c r="G22" s="3">
        <f t="shared" ref="G22:H22" si="3">G10</f>
        <v>200.5</v>
      </c>
      <c r="H22" s="3">
        <f t="shared" si="3"/>
        <v>218.2</v>
      </c>
    </row>
    <row r="23" spans="2:8" ht="27" customHeight="1">
      <c r="B23" s="3" t="str">
        <f t="shared" si="2"/>
        <v>総飛距離</v>
      </c>
      <c r="C23" s="3">
        <f t="shared" si="2"/>
        <v>168.9</v>
      </c>
      <c r="D23" s="3">
        <f t="shared" si="2"/>
        <v>186.8</v>
      </c>
      <c r="E23" s="36">
        <f>(D23-C23)+D23</f>
        <v>204.70000000000002</v>
      </c>
      <c r="F23" s="37">
        <f>G23-(H23-G23)</f>
        <v>202.2</v>
      </c>
      <c r="G23" s="3">
        <f t="shared" ref="G23:H23" si="4">G11</f>
        <v>219</v>
      </c>
      <c r="H23" s="3">
        <f t="shared" si="4"/>
        <v>235.8</v>
      </c>
    </row>
    <row r="24" spans="2:8" ht="27" customHeight="1">
      <c r="B24" s="3" t="str">
        <f t="shared" si="2"/>
        <v>ヘッドスピード</v>
      </c>
      <c r="C24" s="3">
        <f t="shared" si="2"/>
        <v>36.9</v>
      </c>
      <c r="D24" s="3">
        <f t="shared" si="2"/>
        <v>38.700000000000003</v>
      </c>
      <c r="E24" s="36">
        <f>(D24-C24)+D24</f>
        <v>40.500000000000007</v>
      </c>
      <c r="F24" s="37">
        <f>G24-(H24-G24)</f>
        <v>38</v>
      </c>
      <c r="G24" s="3">
        <f t="shared" ref="G24:H24" si="5">G12</f>
        <v>39.9</v>
      </c>
      <c r="H24" s="3">
        <f t="shared" si="5"/>
        <v>41.8</v>
      </c>
    </row>
    <row r="25" spans="2:8" ht="27" customHeight="1">
      <c r="B25" s="3" t="str">
        <f t="shared" si="2"/>
        <v>スピン量</v>
      </c>
      <c r="C25" s="3">
        <f t="shared" si="2"/>
        <v>6050</v>
      </c>
      <c r="D25" s="3">
        <f t="shared" si="2"/>
        <v>5267</v>
      </c>
      <c r="E25" s="36">
        <f>(D25-C25)+D25</f>
        <v>4484</v>
      </c>
      <c r="F25" s="37">
        <f>G25-(H25-G25)</f>
        <v>3705</v>
      </c>
      <c r="G25" s="3">
        <f t="shared" ref="G25:H25" si="6">G13</f>
        <v>3908</v>
      </c>
      <c r="H25" s="3">
        <f t="shared" si="6"/>
        <v>4111</v>
      </c>
    </row>
    <row r="26" spans="2:8" ht="27" customHeight="1" thickBot="1">
      <c r="B26" s="3" t="str">
        <f t="shared" si="2"/>
        <v>最高到達点</v>
      </c>
      <c r="C26" s="3">
        <f t="shared" si="2"/>
        <v>35.299999999999997</v>
      </c>
      <c r="D26" s="3">
        <f t="shared" si="2"/>
        <v>38.1</v>
      </c>
      <c r="E26" s="38">
        <f>(C26+D26)/2</f>
        <v>36.700000000000003</v>
      </c>
      <c r="F26" s="39">
        <f>(G26+H26)/2</f>
        <v>37.4</v>
      </c>
      <c r="G26" s="3">
        <f t="shared" ref="G26:H26" si="7">G14</f>
        <v>33.299999999999997</v>
      </c>
      <c r="H26" s="3">
        <f t="shared" si="7"/>
        <v>41.5</v>
      </c>
    </row>
    <row r="28" spans="2:8">
      <c r="B28" s="7" t="s">
        <v>21</v>
      </c>
      <c r="F28" s="7" t="s">
        <v>22</v>
      </c>
    </row>
    <row r="29" spans="2:8">
      <c r="B29" s="7" t="s">
        <v>34</v>
      </c>
      <c r="C29" s="1">
        <f>(E21+F21)/2</f>
        <v>28</v>
      </c>
      <c r="D29" s="7" t="s">
        <v>35</v>
      </c>
      <c r="E29" s="24" t="s">
        <v>23</v>
      </c>
      <c r="F29" s="1" t="str">
        <f>C6</f>
        <v>ドロー</v>
      </c>
      <c r="G29" s="7" t="s">
        <v>31</v>
      </c>
    </row>
    <row r="30" spans="2:8">
      <c r="B30" s="7" t="s">
        <v>7</v>
      </c>
      <c r="C30" s="1">
        <f>(E22+F22)/2</f>
        <v>185.8</v>
      </c>
      <c r="D30" s="7" t="s">
        <v>32</v>
      </c>
      <c r="E30" s="24" t="s">
        <v>23</v>
      </c>
      <c r="F30" s="7" t="s">
        <v>24</v>
      </c>
    </row>
    <row r="31" spans="2:8">
      <c r="B31" s="7" t="s">
        <v>19</v>
      </c>
      <c r="C31" s="1">
        <f t="shared" ref="C31:C34" si="8">(E23+F23)/2</f>
        <v>203.45</v>
      </c>
      <c r="D31" s="7" t="s">
        <v>32</v>
      </c>
      <c r="E31" s="24" t="s">
        <v>23</v>
      </c>
      <c r="F31" s="7" t="s">
        <v>25</v>
      </c>
    </row>
    <row r="32" spans="2:8">
      <c r="B32" s="7" t="s">
        <v>9</v>
      </c>
      <c r="C32" s="1">
        <f t="shared" si="8"/>
        <v>39.25</v>
      </c>
      <c r="D32" s="7" t="s">
        <v>33</v>
      </c>
      <c r="E32" s="24" t="s">
        <v>23</v>
      </c>
      <c r="F32" s="7" t="s">
        <v>26</v>
      </c>
    </row>
    <row r="33" spans="2:6">
      <c r="B33" s="7" t="s">
        <v>20</v>
      </c>
      <c r="C33" s="1">
        <f t="shared" si="8"/>
        <v>4094.5</v>
      </c>
      <c r="E33" s="24" t="s">
        <v>23</v>
      </c>
      <c r="F33" s="7" t="s">
        <v>27</v>
      </c>
    </row>
    <row r="34" spans="2:6">
      <c r="B34" s="7" t="s">
        <v>13</v>
      </c>
      <c r="C34" s="1">
        <f t="shared" si="8"/>
        <v>37.049999999999997</v>
      </c>
      <c r="E34" s="24" t="s">
        <v>23</v>
      </c>
      <c r="F34" s="7" t="s">
        <v>28</v>
      </c>
    </row>
    <row r="35" spans="2:6">
      <c r="E35" s="24" t="s">
        <v>23</v>
      </c>
      <c r="F35" s="7" t="s">
        <v>29</v>
      </c>
    </row>
    <row r="36" spans="2:6">
      <c r="E36" s="24" t="s">
        <v>23</v>
      </c>
      <c r="F36" s="7" t="s">
        <v>30</v>
      </c>
    </row>
    <row r="37" spans="2:6">
      <c r="E37" s="24" t="s">
        <v>23</v>
      </c>
      <c r="F37" s="7" t="s">
        <v>36</v>
      </c>
    </row>
    <row r="40" spans="2:6" ht="27">
      <c r="B40" s="6" t="s">
        <v>37</v>
      </c>
    </row>
    <row r="41" spans="2:6">
      <c r="B41" s="7" t="s">
        <v>38</v>
      </c>
    </row>
    <row r="42" spans="2:6" ht="21" thickBot="1"/>
    <row r="43" spans="2:6">
      <c r="B43" s="25" t="s">
        <v>34</v>
      </c>
      <c r="C43" s="40">
        <f>C29</f>
        <v>28</v>
      </c>
      <c r="D43" s="27" t="s">
        <v>35</v>
      </c>
      <c r="F43" s="7" t="s">
        <v>22</v>
      </c>
    </row>
    <row r="44" spans="2:6">
      <c r="B44" s="28" t="s">
        <v>7</v>
      </c>
      <c r="C44" s="1">
        <f t="shared" ref="C44:C48" si="9">C30</f>
        <v>185.8</v>
      </c>
      <c r="D44" s="29" t="s">
        <v>32</v>
      </c>
      <c r="E44" s="24" t="s">
        <v>59</v>
      </c>
      <c r="F44" s="7" t="s">
        <v>40</v>
      </c>
    </row>
    <row r="45" spans="2:6">
      <c r="B45" s="28" t="s">
        <v>19</v>
      </c>
      <c r="C45" s="1">
        <f t="shared" si="9"/>
        <v>203.45</v>
      </c>
      <c r="D45" s="29" t="s">
        <v>32</v>
      </c>
      <c r="E45" s="24" t="s">
        <v>59</v>
      </c>
      <c r="F45" s="7" t="s">
        <v>39</v>
      </c>
    </row>
    <row r="46" spans="2:6">
      <c r="B46" s="28" t="s">
        <v>9</v>
      </c>
      <c r="C46" s="1">
        <f t="shared" si="9"/>
        <v>39.25</v>
      </c>
      <c r="D46" s="29" t="s">
        <v>33</v>
      </c>
      <c r="E46" s="24" t="s">
        <v>59</v>
      </c>
      <c r="F46" s="7" t="s">
        <v>42</v>
      </c>
    </row>
    <row r="47" spans="2:6">
      <c r="B47" s="28" t="s">
        <v>20</v>
      </c>
      <c r="C47" s="1">
        <f t="shared" si="9"/>
        <v>4094.5</v>
      </c>
      <c r="D47" s="29"/>
      <c r="E47" s="24" t="s">
        <v>59</v>
      </c>
      <c r="F47" s="7" t="s">
        <v>58</v>
      </c>
    </row>
    <row r="48" spans="2:6" ht="21" thickBot="1">
      <c r="B48" s="30" t="s">
        <v>13</v>
      </c>
      <c r="C48" s="41">
        <f t="shared" si="9"/>
        <v>37.049999999999997</v>
      </c>
      <c r="D48" s="32"/>
      <c r="E48" s="24" t="s">
        <v>59</v>
      </c>
      <c r="F48" s="7" t="s">
        <v>41</v>
      </c>
    </row>
    <row r="49" spans="2:8">
      <c r="E49" s="24"/>
    </row>
    <row r="50" spans="2:8">
      <c r="E50" s="24"/>
    </row>
    <row r="51" spans="2:8" ht="21" thickBot="1">
      <c r="G51" s="7" t="s">
        <v>52</v>
      </c>
    </row>
    <row r="52" spans="2:8">
      <c r="B52" s="25" t="s">
        <v>44</v>
      </c>
      <c r="C52" s="26"/>
      <c r="D52" s="27"/>
      <c r="F52" s="1" t="str">
        <f>F44</f>
        <v>打感</v>
      </c>
      <c r="G52" s="7">
        <v>5</v>
      </c>
      <c r="H52" s="7" t="s">
        <v>53</v>
      </c>
    </row>
    <row r="53" spans="2:8">
      <c r="B53" s="28" t="s">
        <v>34</v>
      </c>
      <c r="D53" s="29"/>
      <c r="F53" s="1" t="str">
        <f t="shared" ref="F53:F56" si="10">F45</f>
        <v>構えやすさ</v>
      </c>
      <c r="G53" s="7">
        <v>4</v>
      </c>
      <c r="H53" s="7" t="s">
        <v>53</v>
      </c>
    </row>
    <row r="54" spans="2:8">
      <c r="B54" s="28" t="s">
        <v>7</v>
      </c>
      <c r="D54" s="29"/>
      <c r="F54" s="1" t="str">
        <f t="shared" si="10"/>
        <v>価格</v>
      </c>
      <c r="G54" s="7">
        <v>7</v>
      </c>
      <c r="H54" s="7" t="s">
        <v>53</v>
      </c>
    </row>
    <row r="55" spans="2:8">
      <c r="B55" s="28" t="s">
        <v>19</v>
      </c>
      <c r="D55" s="29"/>
      <c r="F55" s="1" t="str">
        <f t="shared" si="10"/>
        <v>球の上がりやすさ</v>
      </c>
      <c r="G55" s="7">
        <v>8</v>
      </c>
      <c r="H55" s="7" t="s">
        <v>53</v>
      </c>
    </row>
    <row r="56" spans="2:8">
      <c r="B56" s="28" t="s">
        <v>9</v>
      </c>
      <c r="D56" s="29"/>
      <c r="F56" s="1" t="str">
        <f t="shared" si="10"/>
        <v>ミス許容性</v>
      </c>
      <c r="G56" s="7">
        <v>9</v>
      </c>
      <c r="H56" s="7" t="s">
        <v>53</v>
      </c>
    </row>
    <row r="57" spans="2:8">
      <c r="B57" s="28" t="s">
        <v>20</v>
      </c>
      <c r="D57" s="29"/>
      <c r="F57" s="1"/>
    </row>
    <row r="58" spans="2:8" ht="21" thickBot="1">
      <c r="B58" s="30" t="s">
        <v>13</v>
      </c>
      <c r="C58" s="31"/>
      <c r="D58" s="32"/>
      <c r="F58" s="1"/>
    </row>
    <row r="59" spans="2:8">
      <c r="F59" s="1"/>
    </row>
    <row r="60" spans="2:8" ht="21" thickBot="1">
      <c r="F60" s="1"/>
      <c r="G60" s="7" t="s">
        <v>52</v>
      </c>
    </row>
    <row r="61" spans="2:8">
      <c r="B61" s="25" t="s">
        <v>45</v>
      </c>
      <c r="C61" s="26"/>
      <c r="D61" s="27"/>
      <c r="F61" s="1" t="str">
        <f t="shared" ref="F61:F63" si="11">F44</f>
        <v>打感</v>
      </c>
      <c r="G61" s="7">
        <v>3</v>
      </c>
      <c r="H61" s="7" t="s">
        <v>53</v>
      </c>
    </row>
    <row r="62" spans="2:8">
      <c r="B62" s="28" t="s">
        <v>34</v>
      </c>
      <c r="D62" s="29"/>
      <c r="F62" s="1" t="str">
        <f t="shared" si="11"/>
        <v>構えやすさ</v>
      </c>
      <c r="G62" s="7">
        <v>9</v>
      </c>
      <c r="H62" s="7" t="s">
        <v>53</v>
      </c>
    </row>
    <row r="63" spans="2:8">
      <c r="B63" s="28" t="s">
        <v>7</v>
      </c>
      <c r="D63" s="29"/>
      <c r="F63" s="1" t="str">
        <f t="shared" si="11"/>
        <v>価格</v>
      </c>
      <c r="G63" s="7">
        <v>7</v>
      </c>
      <c r="H63" s="7" t="s">
        <v>53</v>
      </c>
    </row>
    <row r="64" spans="2:8">
      <c r="B64" s="28" t="s">
        <v>19</v>
      </c>
      <c r="D64" s="29"/>
      <c r="F64" s="1" t="str">
        <f>F47</f>
        <v>球の上がりやすさ</v>
      </c>
      <c r="G64" s="7">
        <v>4</v>
      </c>
      <c r="H64" s="7" t="s">
        <v>53</v>
      </c>
    </row>
    <row r="65" spans="2:8">
      <c r="B65" s="28" t="s">
        <v>9</v>
      </c>
      <c r="D65" s="29"/>
      <c r="F65" s="1" t="str">
        <f>F48</f>
        <v>ミス許容性</v>
      </c>
      <c r="G65" s="7">
        <v>6</v>
      </c>
      <c r="H65" s="7" t="s">
        <v>53</v>
      </c>
    </row>
    <row r="66" spans="2:8">
      <c r="B66" s="28" t="s">
        <v>20</v>
      </c>
      <c r="D66" s="29"/>
      <c r="F66" s="1"/>
    </row>
    <row r="67" spans="2:8" ht="21" thickBot="1">
      <c r="B67" s="30" t="s">
        <v>13</v>
      </c>
      <c r="C67" s="31"/>
      <c r="D67" s="32"/>
      <c r="F67" s="1"/>
    </row>
    <row r="68" spans="2:8" ht="21" thickBot="1">
      <c r="F68" s="1"/>
      <c r="G68" s="7" t="s">
        <v>52</v>
      </c>
    </row>
    <row r="69" spans="2:8">
      <c r="B69" s="33" t="s">
        <v>51</v>
      </c>
      <c r="C69" s="26"/>
      <c r="D69" s="27"/>
      <c r="F69" s="1" t="str">
        <f>F44</f>
        <v>打感</v>
      </c>
      <c r="G69" s="7">
        <v>8</v>
      </c>
      <c r="H69" s="7" t="s">
        <v>53</v>
      </c>
    </row>
    <row r="70" spans="2:8">
      <c r="B70" s="34" t="s">
        <v>46</v>
      </c>
      <c r="D70" s="29"/>
      <c r="F70" s="1" t="str">
        <f t="shared" ref="F70:F73" si="12">F45</f>
        <v>構えやすさ</v>
      </c>
      <c r="G70" s="7">
        <v>3</v>
      </c>
      <c r="H70" s="7" t="s">
        <v>53</v>
      </c>
    </row>
    <row r="71" spans="2:8">
      <c r="B71" s="34" t="s">
        <v>43</v>
      </c>
      <c r="D71" s="29"/>
      <c r="F71" s="1" t="str">
        <f t="shared" si="12"/>
        <v>価格</v>
      </c>
      <c r="G71" s="7">
        <v>8</v>
      </c>
      <c r="H71" s="7" t="s">
        <v>53</v>
      </c>
    </row>
    <row r="72" spans="2:8">
      <c r="B72" s="34" t="s">
        <v>47</v>
      </c>
      <c r="D72" s="29"/>
      <c r="F72" s="1" t="str">
        <f t="shared" si="12"/>
        <v>球の上がりやすさ</v>
      </c>
      <c r="G72" s="7">
        <v>5</v>
      </c>
      <c r="H72" s="7" t="s">
        <v>53</v>
      </c>
    </row>
    <row r="73" spans="2:8">
      <c r="B73" s="34" t="s">
        <v>48</v>
      </c>
      <c r="D73" s="29"/>
      <c r="F73" s="1" t="str">
        <f t="shared" si="12"/>
        <v>ミス許容性</v>
      </c>
      <c r="G73" s="7">
        <v>6</v>
      </c>
      <c r="H73" s="7" t="s">
        <v>53</v>
      </c>
    </row>
    <row r="74" spans="2:8">
      <c r="B74" s="34" t="s">
        <v>49</v>
      </c>
      <c r="D74" s="29"/>
    </row>
    <row r="75" spans="2:8" ht="21" thickBot="1">
      <c r="B75" s="35" t="s">
        <v>50</v>
      </c>
      <c r="C75" s="31"/>
      <c r="D75" s="32"/>
    </row>
  </sheetData>
  <sheetProtection algorithmName="SHA-512" hashValue="3jHZQFrjq3vvYXV9oaxZ35tixFP447QATJUtgvRc/+W4Tmok3swmZn2cO1rwMz7JxJ6Z0Jy0wPxGnSQIQiYRvw==" saltValue="LYW9/9cvXrSuExoZllmLWw==" spinCount="100000" sheet="1" objects="1" scenarios="1"/>
  <phoneticPr fontId="1"/>
  <dataValidations count="1">
    <dataValidation type="list" allowBlank="1" showInputMessage="1" showErrorMessage="1" sqref="C6" xr:uid="{CF33E10C-BCEC-4444-87B7-1BA4BA1503B7}">
      <formula1>"ドロー,ストレート,フェード"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31FA7-DBC4-554C-A16B-608068296F88}">
  <dimension ref="B3:G6"/>
  <sheetViews>
    <sheetView workbookViewId="0">
      <selection activeCell="G21" sqref="G21"/>
    </sheetView>
  </sheetViews>
  <sheetFormatPr baseColWidth="10" defaultRowHeight="20"/>
  <sheetData>
    <row r="3" spans="2:7">
      <c r="B3" t="s">
        <v>54</v>
      </c>
      <c r="C3" t="str">
        <f>'無料ツール (入力例)'!F44</f>
        <v>打感</v>
      </c>
      <c r="D3" t="str">
        <f>'無料ツール (入力例)'!F45</f>
        <v>構えやすさ</v>
      </c>
      <c r="E3" t="str">
        <f>'無料ツール (入力例)'!F46</f>
        <v>価格</v>
      </c>
      <c r="F3" t="str">
        <f>'無料ツール (入力例)'!F47</f>
        <v>球の上がりやすさ</v>
      </c>
      <c r="G3" t="str">
        <f>'無料ツール (入力例)'!F48</f>
        <v>ミス許容性</v>
      </c>
    </row>
    <row r="4" spans="2:7">
      <c r="B4" t="s">
        <v>55</v>
      </c>
      <c r="C4">
        <f>'無料ツール (入力例)'!G52</f>
        <v>5</v>
      </c>
      <c r="D4">
        <f>'無料ツール (入力例)'!G53</f>
        <v>4</v>
      </c>
      <c r="E4">
        <f>'無料ツール (入力例)'!G54</f>
        <v>7</v>
      </c>
      <c r="F4">
        <f>'無料ツール (入力例)'!G55</f>
        <v>8</v>
      </c>
      <c r="G4">
        <f>'無料ツール (入力例)'!G56</f>
        <v>9</v>
      </c>
    </row>
    <row r="5" spans="2:7">
      <c r="B5" t="s">
        <v>56</v>
      </c>
      <c r="C5">
        <f>'無料ツール (入力例)'!G61</f>
        <v>3</v>
      </c>
      <c r="D5">
        <f>'無料ツール (入力例)'!G62</f>
        <v>9</v>
      </c>
      <c r="E5">
        <f>'無料ツール (入力例)'!G63</f>
        <v>7</v>
      </c>
      <c r="F5">
        <f>'無料ツール (入力例)'!G64</f>
        <v>4</v>
      </c>
      <c r="G5">
        <f>'無料ツール (入力例)'!G65</f>
        <v>6</v>
      </c>
    </row>
    <row r="6" spans="2:7">
      <c r="B6" t="s">
        <v>57</v>
      </c>
      <c r="C6">
        <f>'無料ツール (入力例)'!G69</f>
        <v>8</v>
      </c>
      <c r="D6">
        <f>'無料ツール (入力例)'!G70</f>
        <v>3</v>
      </c>
      <c r="E6">
        <f>'無料ツール (入力例)'!G71</f>
        <v>8</v>
      </c>
      <c r="F6">
        <f>'無料ツール (入力例)'!G72</f>
        <v>5</v>
      </c>
      <c r="G6">
        <f>'無料ツール (入力例)'!G73</f>
        <v>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無料ツール (入力例)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中山洋平</dc:creator>
  <cp:lastModifiedBy>中山洋平</cp:lastModifiedBy>
  <dcterms:created xsi:type="dcterms:W3CDTF">2023-05-24T08:22:52Z</dcterms:created>
  <dcterms:modified xsi:type="dcterms:W3CDTF">2023-06-04T05:04:48Z</dcterms:modified>
</cp:coreProperties>
</file>